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21015" windowHeight="999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Лист1!#REF!</definedName>
    <definedName name="_xlnm.Print_Titles" localSheetId="0">Лист1!$8:$10</definedName>
    <definedName name="_xlnm.Print_Area" localSheetId="0">Лист1!$A$1:$T$44</definedName>
  </definedNames>
  <calcPr calcId="125725"/>
</workbook>
</file>

<file path=xl/calcChain.xml><?xml version="1.0" encoding="utf-8"?>
<calcChain xmlns="http://schemas.openxmlformats.org/spreadsheetml/2006/main">
  <c r="D44" i="1"/>
  <c r="E44"/>
  <c r="F44"/>
  <c r="G44"/>
  <c r="I44"/>
  <c r="K44"/>
  <c r="M44"/>
  <c r="O44"/>
  <c r="P44"/>
  <c r="Q44"/>
  <c r="S44"/>
  <c r="U44" l="1"/>
  <c r="H25" l="1"/>
  <c r="H24"/>
  <c r="H23"/>
  <c r="H22"/>
  <c r="H21"/>
  <c r="H20"/>
  <c r="H19"/>
  <c r="H18"/>
  <c r="H17"/>
  <c r="H16"/>
  <c r="H15"/>
  <c r="H14"/>
  <c r="H13"/>
  <c r="H12"/>
  <c r="H34"/>
  <c r="H33"/>
  <c r="H32"/>
  <c r="H31"/>
  <c r="H30"/>
  <c r="H29"/>
  <c r="H28"/>
  <c r="H27"/>
  <c r="H40"/>
  <c r="H39"/>
  <c r="H43"/>
  <c r="H42"/>
  <c r="B44"/>
  <c r="L43" l="1"/>
  <c r="L42"/>
  <c r="N40"/>
  <c r="N44" s="1"/>
  <c r="L39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T43"/>
  <c r="T42"/>
  <c r="T40"/>
  <c r="T39"/>
  <c r="T36"/>
  <c r="T28"/>
  <c r="T29"/>
  <c r="T30"/>
  <c r="T31"/>
  <c r="T32"/>
  <c r="T33"/>
  <c r="T34"/>
  <c r="T35"/>
  <c r="T27"/>
  <c r="T13"/>
  <c r="T14"/>
  <c r="T15"/>
  <c r="T16"/>
  <c r="T17"/>
  <c r="T18"/>
  <c r="T19"/>
  <c r="T20"/>
  <c r="T21"/>
  <c r="T22"/>
  <c r="T23"/>
  <c r="T24"/>
  <c r="T25"/>
  <c r="T12"/>
  <c r="T44" l="1"/>
  <c r="L44"/>
  <c r="R26" l="1"/>
  <c r="R44" s="1"/>
  <c r="C44" l="1"/>
  <c r="J39" l="1"/>
  <c r="J44" s="1"/>
  <c r="H35"/>
  <c r="H44" s="1"/>
</calcChain>
</file>

<file path=xl/sharedStrings.xml><?xml version="1.0" encoding="utf-8"?>
<sst xmlns="http://schemas.openxmlformats.org/spreadsheetml/2006/main" count="81" uniqueCount="59">
  <si>
    <t>Адрес</t>
  </si>
  <si>
    <t>Сумма, руб</t>
  </si>
  <si>
    <t>Ремонт кровель</t>
  </si>
  <si>
    <t>Ремонт стыков</t>
  </si>
  <si>
    <t>ИТОГО</t>
  </si>
  <si>
    <t>Глусский район</t>
  </si>
  <si>
    <t>аг. Березовка, ул. Школьная, 120</t>
  </si>
  <si>
    <t>аг. Березовка, ул.Школьная, 121</t>
  </si>
  <si>
    <t>аг. З. Устерхи, ул. Молодежная, 11</t>
  </si>
  <si>
    <t>аг. З. Устерхи, ул. Молодежная, 5</t>
  </si>
  <si>
    <t>аг. З. Устерхи, ул. Молодежная, 7</t>
  </si>
  <si>
    <t>аг. З. Устерхи, ул. Молодежная, 9</t>
  </si>
  <si>
    <t>аг. Завалочицы, ул. У. Рыбака, 46</t>
  </si>
  <si>
    <t>аг. Заволочицы, ул. У. Рыбака, 30</t>
  </si>
  <si>
    <t>аг. Заволочицы, ул. У. Рыбака, 32</t>
  </si>
  <si>
    <t>аг. Заволочицы, ул. У. Рыбака, 36</t>
  </si>
  <si>
    <t>аг. Заволочицы, ул. У. Рыбака, 38</t>
  </si>
  <si>
    <t>аг. Заволочицы, ул. У. Рыбака, 40</t>
  </si>
  <si>
    <t>аг. Заелица, ул. Старая, 32</t>
  </si>
  <si>
    <t>аг. Заелица, ул. Старая, 49А</t>
  </si>
  <si>
    <t>аг. Заелица, ул. Центральная, 48</t>
  </si>
  <si>
    <t>аг. Заелица, ул. Школьная, 5</t>
  </si>
  <si>
    <t>аг. Катка, ул. Молодежная, 5</t>
  </si>
  <si>
    <t>аг. Катка, ул. Центральная, 3</t>
  </si>
  <si>
    <t>аг. Катка, ул. Центральная,5</t>
  </si>
  <si>
    <t>аг. Катка, ул. Центральная,6</t>
  </si>
  <si>
    <t>аг. Клетное, ул. Центральная, 1</t>
  </si>
  <si>
    <t>аг. Клетное, ул.Центральная, 5</t>
  </si>
  <si>
    <t>г.п. Глуск, ул. Гагарина, 22</t>
  </si>
  <si>
    <t>г.п. Глуск, ул. Гагарина, 26</t>
  </si>
  <si>
    <t>г.п. Глуск, ул. Гагарина, 33</t>
  </si>
  <si>
    <t>г.п. Глуск, ул. Гагарина, 35</t>
  </si>
  <si>
    <t>г.п. Глуск, ул. Гагарина, 39</t>
  </si>
  <si>
    <t>г.п. Глуск, ул. Кирова, 97</t>
  </si>
  <si>
    <t>дер. Балашевич, ул. Ленина, 109а</t>
  </si>
  <si>
    <t>дер. Березовка, ул. Школьная, 120</t>
  </si>
  <si>
    <t>Объем, м</t>
  </si>
  <si>
    <t>удовл.</t>
  </si>
  <si>
    <t>трансферты</t>
  </si>
  <si>
    <t>текущий</t>
  </si>
  <si>
    <t>кирпичный</t>
  </si>
  <si>
    <t>Ремонт пешеходных связей</t>
  </si>
  <si>
    <t>доп. финасирование</t>
  </si>
  <si>
    <t>Ремонт проездов придомовых территорий</t>
  </si>
  <si>
    <t>Ремонт улично-дорожной сети</t>
  </si>
  <si>
    <t>Спортивная площадка,
ед</t>
  </si>
  <si>
    <t>Потребность,
кв. м</t>
  </si>
  <si>
    <t>Объем, 
кв. м</t>
  </si>
  <si>
    <t>Объем,
кв. м</t>
  </si>
  <si>
    <t>УТВЕРЖДЕНО</t>
  </si>
  <si>
    <t xml:space="preserve">Глусского районного </t>
  </si>
  <si>
    <t>исполнительного комитета</t>
  </si>
  <si>
    <t>Комплексный план благоустройства с учетом предполагаемого выделения дополнительных средств на ремонт проездов и пешеходных связей на придомовых территориях, стыков стеновых панелей и устройства детских (спортивных) площадок  на 2024 г.</t>
  </si>
  <si>
    <t>аг. Заелица, ул. Центральная, 46</t>
  </si>
  <si>
    <t>Заместитель председателя</t>
  </si>
  <si>
    <t>А.В.Антюшеня</t>
  </si>
  <si>
    <r>
      <t xml:space="preserve"> </t>
    </r>
    <r>
      <rPr>
        <sz val="14"/>
        <color theme="1"/>
        <rFont val="Times New Roman"/>
        <family val="1"/>
        <charset val="204"/>
      </rPr>
      <t>31.01.20</t>
    </r>
    <r>
      <rPr>
        <sz val="15"/>
        <color theme="1"/>
        <rFont val="Times New Roman"/>
        <family val="1"/>
        <charset val="204"/>
      </rPr>
      <t xml:space="preserve">23 </t>
    </r>
  </si>
  <si>
    <t>г.п. Глуск, ул. Гагарина</t>
  </si>
  <si>
    <t>Детская игровая площадка,
 ед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</si>
</sst>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center"/>
    </xf>
    <xf numFmtId="0" fontId="3" fillId="0" borderId="1" xfId="0" applyFont="1" applyFill="1" applyBorder="1"/>
    <xf numFmtId="3" fontId="3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/>
    <xf numFmtId="3" fontId="1" fillId="0" borderId="0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tabSelected="1" view="pageBreakPreview" zoomScale="85" zoomScaleNormal="70" zoomScaleSheetLayoutView="85" workbookViewId="0">
      <pane xSplit="1" ySplit="10" topLeftCell="B11" activePane="bottomRight" state="frozen"/>
      <selection pane="topRight" activeCell="B1" sqref="B1"/>
      <selection pane="bottomLeft" activeCell="A4" sqref="A4"/>
      <selection pane="bottomRight" activeCell="B7" sqref="B7:T7"/>
    </sheetView>
  </sheetViews>
  <sheetFormatPr defaultRowHeight="15.75"/>
  <cols>
    <col min="1" max="1" width="53" style="2" customWidth="1"/>
    <col min="2" max="2" width="13" style="9" customWidth="1"/>
    <col min="3" max="3" width="13.85546875" style="9" customWidth="1"/>
    <col min="4" max="5" width="15.7109375" style="9" hidden="1" customWidth="1"/>
    <col min="6" max="6" width="14.7109375" style="9" customWidth="1"/>
    <col min="7" max="8" width="13.85546875" style="9" customWidth="1"/>
    <col min="9" max="10" width="13.85546875" style="9" hidden="1" customWidth="1"/>
    <col min="11" max="12" width="13.85546875" style="9" customWidth="1"/>
    <col min="13" max="14" width="13.85546875" style="9" hidden="1" customWidth="1"/>
    <col min="15" max="16" width="12.85546875" style="9" customWidth="1"/>
    <col min="17" max="17" width="11.85546875" style="9" customWidth="1"/>
    <col min="18" max="18" width="13.7109375" style="9" customWidth="1"/>
    <col min="19" max="20" width="13.85546875" style="9" customWidth="1"/>
    <col min="21" max="30" width="9.140625" customWidth="1"/>
  </cols>
  <sheetData>
    <row r="1" spans="1:25" ht="19.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3" t="s">
        <v>49</v>
      </c>
      <c r="P1" s="12"/>
      <c r="Q1" s="12"/>
      <c r="R1" s="16"/>
      <c r="S1" s="16"/>
      <c r="T1" s="16"/>
    </row>
    <row r="2" spans="1:25" ht="19.5" customHeight="1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3" t="s">
        <v>54</v>
      </c>
      <c r="P2" s="12"/>
      <c r="Q2" s="12"/>
      <c r="R2" s="16"/>
      <c r="S2" s="16"/>
      <c r="T2" s="16"/>
    </row>
    <row r="3" spans="1:25" ht="19.5" customHeigh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3" t="s">
        <v>50</v>
      </c>
      <c r="P3" s="12"/>
      <c r="Q3" s="12"/>
      <c r="R3" s="16"/>
      <c r="S3" s="16"/>
      <c r="T3" s="16"/>
    </row>
    <row r="4" spans="1:25" ht="19.5" customHeigh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3" t="s">
        <v>51</v>
      </c>
      <c r="P4" s="12"/>
      <c r="Q4" s="12"/>
      <c r="R4" s="16"/>
      <c r="S4" s="16"/>
      <c r="T4" s="16"/>
    </row>
    <row r="5" spans="1:25" ht="19.5" customHeight="1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3"/>
      <c r="P5" s="12"/>
      <c r="Q5" s="12" t="s">
        <v>55</v>
      </c>
      <c r="R5" s="16"/>
      <c r="S5" s="16"/>
      <c r="T5" s="16"/>
    </row>
    <row r="6" spans="1:25" ht="19.5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4" t="s">
        <v>56</v>
      </c>
      <c r="P6" s="14"/>
      <c r="Q6" s="12"/>
      <c r="R6" s="16"/>
      <c r="S6" s="16"/>
      <c r="T6" s="16"/>
    </row>
    <row r="7" spans="1:25" ht="54" customHeight="1">
      <c r="A7" s="17"/>
      <c r="B7" s="18" t="s">
        <v>52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spans="1:25" ht="31.5" customHeight="1">
      <c r="A8" s="22" t="s">
        <v>0</v>
      </c>
      <c r="B8" s="20" t="s">
        <v>45</v>
      </c>
      <c r="C8" s="20" t="s">
        <v>58</v>
      </c>
      <c r="D8" s="20" t="s">
        <v>44</v>
      </c>
      <c r="E8" s="20"/>
      <c r="F8" s="20" t="s">
        <v>43</v>
      </c>
      <c r="G8" s="20"/>
      <c r="H8" s="20"/>
      <c r="I8" s="20"/>
      <c r="J8" s="20"/>
      <c r="K8" s="20" t="s">
        <v>41</v>
      </c>
      <c r="L8" s="20"/>
      <c r="M8" s="20"/>
      <c r="N8" s="20"/>
      <c r="O8" s="20" t="s">
        <v>2</v>
      </c>
      <c r="P8" s="20"/>
      <c r="Q8" s="20"/>
      <c r="R8" s="20"/>
      <c r="S8" s="20" t="s">
        <v>3</v>
      </c>
      <c r="T8" s="20"/>
      <c r="U8">
        <v>38.870401009274666</v>
      </c>
      <c r="V8">
        <v>47.909146789345492</v>
      </c>
      <c r="W8">
        <v>30</v>
      </c>
    </row>
    <row r="9" spans="1:25" ht="15.75" customHeight="1">
      <c r="A9" s="22"/>
      <c r="B9" s="20"/>
      <c r="C9" s="20"/>
      <c r="D9" s="20"/>
      <c r="E9" s="20"/>
      <c r="F9" s="20" t="s">
        <v>46</v>
      </c>
      <c r="G9" s="20" t="s">
        <v>42</v>
      </c>
      <c r="H9" s="20"/>
      <c r="I9" s="20" t="s">
        <v>39</v>
      </c>
      <c r="J9" s="20"/>
      <c r="K9" s="20" t="s">
        <v>42</v>
      </c>
      <c r="L9" s="20"/>
      <c r="M9" s="20" t="s">
        <v>39</v>
      </c>
      <c r="N9" s="20"/>
      <c r="O9" s="19" t="s">
        <v>38</v>
      </c>
      <c r="P9" s="19"/>
      <c r="Q9" s="20" t="s">
        <v>39</v>
      </c>
      <c r="R9" s="20"/>
      <c r="S9" s="20"/>
      <c r="T9" s="20"/>
    </row>
    <row r="10" spans="1:25" ht="36" customHeight="1">
      <c r="A10" s="22"/>
      <c r="B10" s="20"/>
      <c r="C10" s="20"/>
      <c r="D10" s="11" t="s">
        <v>46</v>
      </c>
      <c r="E10" s="11" t="s">
        <v>1</v>
      </c>
      <c r="F10" s="20"/>
      <c r="G10" s="11" t="s">
        <v>47</v>
      </c>
      <c r="H10" s="11" t="s">
        <v>1</v>
      </c>
      <c r="I10" s="11" t="s">
        <v>48</v>
      </c>
      <c r="J10" s="11" t="s">
        <v>1</v>
      </c>
      <c r="K10" s="11" t="s">
        <v>48</v>
      </c>
      <c r="L10" s="11" t="s">
        <v>1</v>
      </c>
      <c r="M10" s="11" t="s">
        <v>47</v>
      </c>
      <c r="N10" s="11" t="s">
        <v>1</v>
      </c>
      <c r="O10" s="11" t="s">
        <v>47</v>
      </c>
      <c r="P10" s="11" t="s">
        <v>1</v>
      </c>
      <c r="Q10" s="11" t="s">
        <v>47</v>
      </c>
      <c r="R10" s="11" t="s">
        <v>1</v>
      </c>
      <c r="S10" s="11" t="s">
        <v>36</v>
      </c>
      <c r="T10" s="11" t="s">
        <v>1</v>
      </c>
    </row>
    <row r="11" spans="1:25">
      <c r="A11" s="21" t="s">
        <v>5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V11">
        <v>54.298823529411763</v>
      </c>
      <c r="X11">
        <v>0</v>
      </c>
      <c r="Y11">
        <v>0</v>
      </c>
    </row>
    <row r="12" spans="1:25">
      <c r="A12" s="3" t="s">
        <v>6</v>
      </c>
      <c r="F12" s="8"/>
      <c r="G12" s="8"/>
      <c r="H12" s="9">
        <f t="shared" ref="H12:H25" si="0">G12*$U$8</f>
        <v>0</v>
      </c>
      <c r="K12" s="8"/>
      <c r="L12" s="9">
        <f t="shared" ref="L12:L43" si="1">K12*W$8</f>
        <v>0</v>
      </c>
      <c r="O12" s="10">
        <v>100</v>
      </c>
      <c r="P12" s="10">
        <v>4500</v>
      </c>
      <c r="Q12" s="10"/>
      <c r="R12" s="10"/>
      <c r="S12" s="8"/>
      <c r="T12" s="9">
        <f>S12*V$11</f>
        <v>0</v>
      </c>
      <c r="X12">
        <v>0</v>
      </c>
      <c r="Y12">
        <v>0</v>
      </c>
    </row>
    <row r="13" spans="1:25">
      <c r="A13" s="3" t="s">
        <v>7</v>
      </c>
      <c r="F13" s="8"/>
      <c r="G13" s="8"/>
      <c r="H13" s="9">
        <f t="shared" si="0"/>
        <v>0</v>
      </c>
      <c r="K13" s="8"/>
      <c r="L13" s="9">
        <f t="shared" si="1"/>
        <v>0</v>
      </c>
      <c r="O13" s="10">
        <v>30</v>
      </c>
      <c r="P13" s="10">
        <v>1350</v>
      </c>
      <c r="Q13" s="10"/>
      <c r="R13" s="10"/>
      <c r="S13" s="8"/>
      <c r="T13" s="9">
        <f t="shared" ref="T13:T35" si="2">S13*V$11</f>
        <v>0</v>
      </c>
      <c r="X13">
        <v>0</v>
      </c>
      <c r="Y13">
        <v>0</v>
      </c>
    </row>
    <row r="14" spans="1:25">
      <c r="A14" s="4" t="s">
        <v>8</v>
      </c>
      <c r="F14" s="8"/>
      <c r="G14" s="8"/>
      <c r="H14" s="9">
        <f t="shared" si="0"/>
        <v>0</v>
      </c>
      <c r="L14" s="9">
        <f t="shared" si="1"/>
        <v>0</v>
      </c>
      <c r="O14" s="10"/>
      <c r="P14" s="10"/>
      <c r="Q14" s="10"/>
      <c r="R14" s="10"/>
      <c r="S14" s="8">
        <v>20</v>
      </c>
      <c r="T14" s="9">
        <f t="shared" si="2"/>
        <v>1085.9764705882353</v>
      </c>
      <c r="X14">
        <v>0</v>
      </c>
      <c r="Y14">
        <v>0</v>
      </c>
    </row>
    <row r="15" spans="1:25">
      <c r="A15" s="4" t="s">
        <v>9</v>
      </c>
      <c r="F15" s="8"/>
      <c r="G15" s="8"/>
      <c r="H15" s="9">
        <f t="shared" si="0"/>
        <v>0</v>
      </c>
      <c r="L15" s="9">
        <f t="shared" si="1"/>
        <v>0</v>
      </c>
      <c r="O15" s="10"/>
      <c r="P15" s="10"/>
      <c r="Q15" s="10"/>
      <c r="R15" s="10"/>
      <c r="S15" s="8">
        <v>5</v>
      </c>
      <c r="T15" s="9">
        <f t="shared" si="2"/>
        <v>271.49411764705883</v>
      </c>
      <c r="X15">
        <v>0</v>
      </c>
      <c r="Y15">
        <v>0</v>
      </c>
    </row>
    <row r="16" spans="1:25">
      <c r="A16" s="4" t="s">
        <v>10</v>
      </c>
      <c r="F16" s="8"/>
      <c r="G16" s="8"/>
      <c r="H16" s="9">
        <f t="shared" si="0"/>
        <v>0</v>
      </c>
      <c r="L16" s="9">
        <f t="shared" si="1"/>
        <v>0</v>
      </c>
      <c r="O16" s="10"/>
      <c r="P16" s="10"/>
      <c r="Q16" s="10"/>
      <c r="R16" s="10"/>
      <c r="S16" s="8">
        <v>5</v>
      </c>
      <c r="T16" s="9">
        <f t="shared" si="2"/>
        <v>271.49411764705883</v>
      </c>
      <c r="X16">
        <v>0</v>
      </c>
      <c r="Y16">
        <v>0</v>
      </c>
    </row>
    <row r="17" spans="1:25">
      <c r="A17" s="4" t="s">
        <v>11</v>
      </c>
      <c r="F17" s="8"/>
      <c r="G17" s="8"/>
      <c r="H17" s="9">
        <f t="shared" si="0"/>
        <v>0</v>
      </c>
      <c r="L17" s="9">
        <f t="shared" si="1"/>
        <v>0</v>
      </c>
      <c r="O17" s="10"/>
      <c r="P17" s="10"/>
      <c r="Q17" s="10"/>
      <c r="R17" s="10"/>
      <c r="S17" s="8">
        <v>10</v>
      </c>
      <c r="T17" s="9">
        <f t="shared" si="2"/>
        <v>542.98823529411766</v>
      </c>
      <c r="X17">
        <v>0</v>
      </c>
      <c r="Y17">
        <v>0</v>
      </c>
    </row>
    <row r="18" spans="1:25">
      <c r="A18" s="4" t="s">
        <v>12</v>
      </c>
      <c r="F18" s="8"/>
      <c r="G18" s="8"/>
      <c r="H18" s="9">
        <f t="shared" si="0"/>
        <v>0</v>
      </c>
      <c r="K18" s="8"/>
      <c r="L18" s="9">
        <f t="shared" si="1"/>
        <v>0</v>
      </c>
      <c r="O18" s="10">
        <v>100</v>
      </c>
      <c r="P18" s="10">
        <v>4500</v>
      </c>
      <c r="Q18" s="10"/>
      <c r="R18" s="10"/>
      <c r="S18" s="8"/>
      <c r="T18" s="9">
        <f t="shared" si="2"/>
        <v>0</v>
      </c>
      <c r="X18">
        <v>0</v>
      </c>
      <c r="Y18">
        <v>0</v>
      </c>
    </row>
    <row r="19" spans="1:25">
      <c r="A19" s="4" t="s">
        <v>13</v>
      </c>
      <c r="F19" s="8"/>
      <c r="G19" s="8"/>
      <c r="H19" s="9">
        <f t="shared" si="0"/>
        <v>0</v>
      </c>
      <c r="L19" s="9">
        <f t="shared" si="1"/>
        <v>0</v>
      </c>
      <c r="O19" s="10"/>
      <c r="P19" s="10"/>
      <c r="Q19" s="10"/>
      <c r="R19" s="10"/>
      <c r="S19" s="8">
        <v>10</v>
      </c>
      <c r="T19" s="9">
        <f t="shared" si="2"/>
        <v>542.98823529411766</v>
      </c>
      <c r="X19">
        <v>0</v>
      </c>
      <c r="Y19">
        <v>0</v>
      </c>
    </row>
    <row r="20" spans="1:25">
      <c r="A20" s="4" t="s">
        <v>14</v>
      </c>
      <c r="F20" s="8"/>
      <c r="G20" s="8"/>
      <c r="H20" s="9">
        <f t="shared" si="0"/>
        <v>0</v>
      </c>
      <c r="L20" s="9">
        <f t="shared" si="1"/>
        <v>0</v>
      </c>
      <c r="O20" s="10"/>
      <c r="P20" s="10"/>
      <c r="Q20" s="10"/>
      <c r="R20" s="10"/>
      <c r="S20" s="8">
        <v>5</v>
      </c>
      <c r="T20" s="9">
        <f t="shared" si="2"/>
        <v>271.49411764705883</v>
      </c>
      <c r="X20">
        <v>0</v>
      </c>
      <c r="Y20">
        <v>0</v>
      </c>
    </row>
    <row r="21" spans="1:25">
      <c r="A21" s="4" t="s">
        <v>15</v>
      </c>
      <c r="F21" s="8"/>
      <c r="G21" s="8"/>
      <c r="H21" s="9">
        <f t="shared" si="0"/>
        <v>0</v>
      </c>
      <c r="L21" s="9">
        <f t="shared" si="1"/>
        <v>0</v>
      </c>
      <c r="O21" s="10"/>
      <c r="P21" s="10"/>
      <c r="Q21" s="10"/>
      <c r="R21" s="10"/>
      <c r="S21" s="8">
        <v>5</v>
      </c>
      <c r="T21" s="9">
        <f t="shared" si="2"/>
        <v>271.49411764705883</v>
      </c>
      <c r="X21">
        <v>0</v>
      </c>
      <c r="Y21">
        <v>0</v>
      </c>
    </row>
    <row r="22" spans="1:25">
      <c r="A22" s="4" t="s">
        <v>16</v>
      </c>
      <c r="F22" s="8"/>
      <c r="G22" s="8"/>
      <c r="H22" s="9">
        <f t="shared" si="0"/>
        <v>0</v>
      </c>
      <c r="K22" s="8"/>
      <c r="L22" s="9">
        <f t="shared" si="1"/>
        <v>0</v>
      </c>
      <c r="O22" s="10">
        <v>300</v>
      </c>
      <c r="P22" s="10">
        <v>13500</v>
      </c>
      <c r="Q22" s="10"/>
      <c r="R22" s="10"/>
      <c r="S22" s="8">
        <v>5</v>
      </c>
      <c r="T22" s="9">
        <f t="shared" si="2"/>
        <v>271.49411764705883</v>
      </c>
      <c r="X22">
        <v>0</v>
      </c>
      <c r="Y22">
        <v>0</v>
      </c>
    </row>
    <row r="23" spans="1:25">
      <c r="A23" s="4" t="s">
        <v>17</v>
      </c>
      <c r="H23" s="9">
        <f t="shared" si="0"/>
        <v>0</v>
      </c>
      <c r="L23" s="9">
        <f t="shared" si="1"/>
        <v>0</v>
      </c>
      <c r="O23" s="9">
        <v>300</v>
      </c>
      <c r="P23" s="9">
        <v>13500</v>
      </c>
      <c r="T23" s="9">
        <f t="shared" si="2"/>
        <v>0</v>
      </c>
      <c r="X23">
        <v>0</v>
      </c>
      <c r="Y23">
        <v>0</v>
      </c>
    </row>
    <row r="24" spans="1:25">
      <c r="A24" s="4" t="s">
        <v>18</v>
      </c>
      <c r="F24" s="8"/>
      <c r="G24" s="8"/>
      <c r="H24" s="9">
        <f t="shared" si="0"/>
        <v>0</v>
      </c>
      <c r="K24" s="8"/>
      <c r="L24" s="9">
        <f t="shared" si="1"/>
        <v>0</v>
      </c>
      <c r="O24" s="10">
        <v>30</v>
      </c>
      <c r="P24" s="10">
        <v>1350</v>
      </c>
      <c r="Q24" s="10"/>
      <c r="R24" s="10"/>
      <c r="S24" s="8"/>
      <c r="T24" s="9">
        <f t="shared" si="2"/>
        <v>0</v>
      </c>
      <c r="X24">
        <v>0</v>
      </c>
      <c r="Y24">
        <v>0</v>
      </c>
    </row>
    <row r="25" spans="1:25">
      <c r="A25" s="4" t="s">
        <v>19</v>
      </c>
      <c r="F25" s="8"/>
      <c r="G25" s="8"/>
      <c r="H25" s="9">
        <f t="shared" si="0"/>
        <v>0</v>
      </c>
      <c r="K25" s="8"/>
      <c r="L25" s="9">
        <f t="shared" si="1"/>
        <v>0</v>
      </c>
      <c r="O25" s="10">
        <v>40</v>
      </c>
      <c r="P25" s="10">
        <v>1800</v>
      </c>
      <c r="Q25" s="10"/>
      <c r="R25" s="10"/>
      <c r="S25" s="8"/>
      <c r="T25" s="9">
        <f t="shared" si="2"/>
        <v>0</v>
      </c>
      <c r="X25">
        <v>0</v>
      </c>
      <c r="Y25">
        <v>0</v>
      </c>
    </row>
    <row r="26" spans="1:25">
      <c r="A26" s="4" t="s">
        <v>53</v>
      </c>
      <c r="C26" s="9">
        <v>1</v>
      </c>
      <c r="F26" s="20" t="s">
        <v>37</v>
      </c>
      <c r="G26" s="20"/>
      <c r="H26" s="20"/>
      <c r="I26" s="20"/>
      <c r="J26" s="20"/>
      <c r="K26" s="8">
        <v>160</v>
      </c>
      <c r="L26" s="9">
        <f>K26*W8</f>
        <v>4800</v>
      </c>
      <c r="O26" s="10"/>
      <c r="P26" s="10"/>
      <c r="Q26" s="10">
        <v>40</v>
      </c>
      <c r="R26" s="10">
        <f>Q26*45</f>
        <v>1800</v>
      </c>
      <c r="S26" s="20" t="s">
        <v>40</v>
      </c>
      <c r="T26" s="20"/>
      <c r="X26" t="e">
        <v>#VALUE!</v>
      </c>
      <c r="Y26" t="e">
        <v>#VALUE!</v>
      </c>
    </row>
    <row r="27" spans="1:25">
      <c r="A27" s="1" t="s">
        <v>20</v>
      </c>
      <c r="H27" s="9">
        <f t="shared" ref="H27:H34" si="3">G27*$U$8</f>
        <v>0</v>
      </c>
      <c r="L27" s="9">
        <f t="shared" si="1"/>
        <v>0</v>
      </c>
      <c r="O27" s="9">
        <v>150</v>
      </c>
      <c r="P27" s="9">
        <v>6750</v>
      </c>
      <c r="T27" s="9">
        <f t="shared" si="2"/>
        <v>0</v>
      </c>
      <c r="X27">
        <v>0</v>
      </c>
      <c r="Y27">
        <v>0</v>
      </c>
    </row>
    <row r="28" spans="1:25">
      <c r="A28" s="3" t="s">
        <v>21</v>
      </c>
      <c r="F28" s="8"/>
      <c r="G28" s="8"/>
      <c r="H28" s="9">
        <f t="shared" si="3"/>
        <v>0</v>
      </c>
      <c r="K28" s="8"/>
      <c r="L28" s="9">
        <f t="shared" si="1"/>
        <v>0</v>
      </c>
      <c r="O28" s="8">
        <v>100</v>
      </c>
      <c r="P28" s="8">
        <v>4500</v>
      </c>
      <c r="Q28" s="8"/>
      <c r="R28" s="8"/>
      <c r="S28" s="8"/>
      <c r="T28" s="9">
        <f t="shared" si="2"/>
        <v>0</v>
      </c>
      <c r="X28">
        <v>0</v>
      </c>
      <c r="Y28">
        <v>0</v>
      </c>
    </row>
    <row r="29" spans="1:25">
      <c r="A29" s="2" t="s">
        <v>22</v>
      </c>
      <c r="H29" s="9">
        <f t="shared" si="3"/>
        <v>0</v>
      </c>
      <c r="L29" s="9">
        <f t="shared" si="1"/>
        <v>0</v>
      </c>
      <c r="O29" s="9">
        <v>60</v>
      </c>
      <c r="P29" s="9">
        <v>2700</v>
      </c>
      <c r="T29" s="9">
        <f t="shared" si="2"/>
        <v>0</v>
      </c>
      <c r="X29">
        <v>0</v>
      </c>
      <c r="Y29">
        <v>0</v>
      </c>
    </row>
    <row r="30" spans="1:25">
      <c r="A30" s="1" t="s">
        <v>23</v>
      </c>
      <c r="H30" s="9">
        <f t="shared" si="3"/>
        <v>0</v>
      </c>
      <c r="L30" s="9">
        <f t="shared" si="1"/>
        <v>0</v>
      </c>
      <c r="O30" s="9">
        <v>60</v>
      </c>
      <c r="P30" s="9">
        <v>2700</v>
      </c>
      <c r="S30" s="9">
        <v>10</v>
      </c>
      <c r="T30" s="9">
        <f t="shared" si="2"/>
        <v>542.98823529411766</v>
      </c>
      <c r="X30">
        <v>0</v>
      </c>
      <c r="Y30">
        <v>0</v>
      </c>
    </row>
    <row r="31" spans="1:25">
      <c r="A31" s="2" t="s">
        <v>24</v>
      </c>
      <c r="H31" s="9">
        <f t="shared" si="3"/>
        <v>0</v>
      </c>
      <c r="L31" s="9">
        <f t="shared" si="1"/>
        <v>0</v>
      </c>
      <c r="O31" s="9">
        <v>40</v>
      </c>
      <c r="P31" s="9">
        <v>1800</v>
      </c>
      <c r="T31" s="9">
        <f t="shared" si="2"/>
        <v>0</v>
      </c>
      <c r="X31">
        <v>0</v>
      </c>
      <c r="Y31">
        <v>0</v>
      </c>
    </row>
    <row r="32" spans="1:25">
      <c r="A32" s="2" t="s">
        <v>25</v>
      </c>
      <c r="H32" s="9">
        <f t="shared" si="3"/>
        <v>0</v>
      </c>
      <c r="L32" s="9">
        <f t="shared" si="1"/>
        <v>0</v>
      </c>
      <c r="O32" s="9">
        <v>40</v>
      </c>
      <c r="P32" s="9">
        <v>1800</v>
      </c>
      <c r="T32" s="9">
        <f t="shared" si="2"/>
        <v>0</v>
      </c>
      <c r="X32">
        <v>0</v>
      </c>
      <c r="Y32">
        <v>0</v>
      </c>
    </row>
    <row r="33" spans="1:25">
      <c r="A33" s="2" t="s">
        <v>26</v>
      </c>
      <c r="H33" s="9">
        <f t="shared" si="3"/>
        <v>0</v>
      </c>
      <c r="L33" s="9">
        <f t="shared" si="1"/>
        <v>0</v>
      </c>
      <c r="O33" s="9">
        <v>20</v>
      </c>
      <c r="P33" s="9">
        <v>900</v>
      </c>
      <c r="T33" s="9">
        <f t="shared" si="2"/>
        <v>0</v>
      </c>
      <c r="X33">
        <v>0</v>
      </c>
      <c r="Y33">
        <v>0</v>
      </c>
    </row>
    <row r="34" spans="1:25">
      <c r="A34" s="2" t="s">
        <v>27</v>
      </c>
      <c r="H34" s="9">
        <f t="shared" si="3"/>
        <v>0</v>
      </c>
      <c r="L34" s="9">
        <f t="shared" si="1"/>
        <v>0</v>
      </c>
      <c r="O34" s="9">
        <v>70</v>
      </c>
      <c r="P34" s="9">
        <v>3150</v>
      </c>
      <c r="T34" s="9">
        <f t="shared" si="2"/>
        <v>0</v>
      </c>
      <c r="X34">
        <v>0</v>
      </c>
      <c r="Y34">
        <v>0</v>
      </c>
    </row>
    <row r="35" spans="1:25">
      <c r="A35" s="5" t="s">
        <v>28</v>
      </c>
      <c r="F35" s="19">
        <v>30</v>
      </c>
      <c r="G35" s="19">
        <v>18</v>
      </c>
      <c r="H35" s="19">
        <f>U8*G35</f>
        <v>699.66721816694394</v>
      </c>
      <c r="I35" s="19"/>
      <c r="J35" s="19"/>
      <c r="K35" s="8"/>
      <c r="L35" s="9">
        <f t="shared" si="1"/>
        <v>0</v>
      </c>
      <c r="O35" s="8"/>
      <c r="P35" s="8"/>
      <c r="Q35" s="8"/>
      <c r="R35" s="8"/>
      <c r="S35" s="8"/>
      <c r="T35" s="9">
        <f t="shared" si="2"/>
        <v>0</v>
      </c>
      <c r="X35">
        <v>18</v>
      </c>
      <c r="Y35">
        <v>12</v>
      </c>
    </row>
    <row r="36" spans="1:25">
      <c r="A36" s="5" t="s">
        <v>29</v>
      </c>
      <c r="F36" s="19"/>
      <c r="G36" s="19"/>
      <c r="H36" s="19"/>
      <c r="I36" s="19"/>
      <c r="J36" s="19"/>
      <c r="K36" s="8"/>
      <c r="L36" s="9">
        <f t="shared" si="1"/>
        <v>0</v>
      </c>
      <c r="O36" s="9">
        <v>40</v>
      </c>
      <c r="P36" s="9">
        <v>1800</v>
      </c>
      <c r="S36" s="8"/>
      <c r="T36" s="9">
        <f>S36*V$11</f>
        <v>0</v>
      </c>
      <c r="X36">
        <v>0</v>
      </c>
      <c r="Y36">
        <v>0</v>
      </c>
    </row>
    <row r="37" spans="1:25">
      <c r="A37" s="2" t="s">
        <v>30</v>
      </c>
      <c r="C37" s="9">
        <v>1</v>
      </c>
      <c r="F37" s="19" t="s">
        <v>37</v>
      </c>
      <c r="G37" s="19"/>
      <c r="H37" s="19"/>
      <c r="I37" s="19"/>
      <c r="J37" s="19"/>
      <c r="K37" s="9">
        <v>24</v>
      </c>
      <c r="L37" s="9">
        <f t="shared" si="1"/>
        <v>720</v>
      </c>
      <c r="O37" s="19" t="s">
        <v>37</v>
      </c>
      <c r="P37" s="19"/>
      <c r="Q37" s="19"/>
      <c r="R37" s="19"/>
      <c r="S37" s="20" t="s">
        <v>40</v>
      </c>
      <c r="T37" s="20"/>
      <c r="X37" t="e">
        <v>#VALUE!</v>
      </c>
      <c r="Y37" t="e">
        <v>#VALUE!</v>
      </c>
    </row>
    <row r="38" spans="1:25">
      <c r="A38" s="2" t="s">
        <v>57</v>
      </c>
      <c r="B38" s="9">
        <v>1</v>
      </c>
      <c r="F38" s="19" t="s">
        <v>37</v>
      </c>
      <c r="G38" s="19"/>
      <c r="H38" s="19"/>
      <c r="I38" s="19"/>
      <c r="J38" s="19"/>
      <c r="K38" s="19" t="s">
        <v>37</v>
      </c>
      <c r="L38" s="19"/>
      <c r="M38" s="19"/>
      <c r="N38" s="19"/>
      <c r="O38" s="19" t="s">
        <v>37</v>
      </c>
      <c r="P38" s="19"/>
      <c r="Q38" s="19"/>
      <c r="R38" s="19"/>
      <c r="S38" s="20" t="s">
        <v>40</v>
      </c>
      <c r="T38" s="20"/>
    </row>
    <row r="39" spans="1:25">
      <c r="A39" s="5" t="s">
        <v>31</v>
      </c>
      <c r="F39" s="9">
        <v>25</v>
      </c>
      <c r="H39" s="9">
        <f t="shared" ref="H39:H40" si="4">G39*$U$8</f>
        <v>0</v>
      </c>
      <c r="I39" s="9">
        <v>25</v>
      </c>
      <c r="J39" s="9">
        <f>I39*$U$8</f>
        <v>971.76002523186662</v>
      </c>
      <c r="K39" s="8"/>
      <c r="L39" s="9">
        <f t="shared" si="1"/>
        <v>0</v>
      </c>
      <c r="O39" s="10"/>
      <c r="P39" s="10"/>
      <c r="Q39" s="10"/>
      <c r="R39" s="10"/>
      <c r="S39" s="8"/>
      <c r="T39" s="9">
        <f t="shared" ref="T39:T40" si="5">S39*V$11</f>
        <v>0</v>
      </c>
      <c r="X39">
        <v>0</v>
      </c>
      <c r="Y39">
        <v>0</v>
      </c>
    </row>
    <row r="40" spans="1:25">
      <c r="A40" s="5" t="s">
        <v>32</v>
      </c>
      <c r="G40" s="8"/>
      <c r="H40" s="9">
        <f t="shared" si="4"/>
        <v>0</v>
      </c>
      <c r="M40" s="9">
        <v>12</v>
      </c>
      <c r="N40" s="9">
        <f>M40*W$8</f>
        <v>360</v>
      </c>
      <c r="O40" s="8"/>
      <c r="P40" s="8"/>
      <c r="Q40" s="8"/>
      <c r="R40" s="8"/>
      <c r="S40" s="8"/>
      <c r="T40" s="9">
        <f t="shared" si="5"/>
        <v>0</v>
      </c>
      <c r="X40">
        <v>0</v>
      </c>
      <c r="Y40">
        <v>0</v>
      </c>
    </row>
    <row r="41" spans="1:25">
      <c r="A41" s="5" t="s">
        <v>33</v>
      </c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20"/>
      <c r="T41" s="20"/>
      <c r="X41" t="e">
        <v>#VALUE!</v>
      </c>
      <c r="Y41" t="e">
        <v>#VALUE!</v>
      </c>
    </row>
    <row r="42" spans="1:25">
      <c r="A42" s="2" t="s">
        <v>34</v>
      </c>
      <c r="F42" s="8"/>
      <c r="H42" s="9">
        <f t="shared" ref="H42:H43" si="6">G42*$U$8</f>
        <v>0</v>
      </c>
      <c r="L42" s="9">
        <f t="shared" si="1"/>
        <v>0</v>
      </c>
      <c r="O42" s="9">
        <v>300</v>
      </c>
      <c r="P42" s="9">
        <v>13500</v>
      </c>
      <c r="T42" s="9">
        <f>S42*V$11</f>
        <v>0</v>
      </c>
      <c r="X42">
        <v>0</v>
      </c>
      <c r="Y42">
        <v>0</v>
      </c>
    </row>
    <row r="43" spans="1:25">
      <c r="A43" s="4" t="s">
        <v>35</v>
      </c>
      <c r="G43" s="8"/>
      <c r="H43" s="9">
        <f t="shared" si="6"/>
        <v>0</v>
      </c>
      <c r="L43" s="9">
        <f t="shared" si="1"/>
        <v>0</v>
      </c>
      <c r="O43" s="10"/>
      <c r="P43" s="10"/>
      <c r="Q43" s="10"/>
      <c r="R43" s="10"/>
      <c r="S43" s="8">
        <v>10</v>
      </c>
      <c r="T43" s="9">
        <f>S43*V$11</f>
        <v>542.98823529411766</v>
      </c>
      <c r="X43">
        <v>0</v>
      </c>
      <c r="Y43">
        <v>0</v>
      </c>
    </row>
    <row r="44" spans="1:25">
      <c r="A44" s="6" t="s">
        <v>4</v>
      </c>
      <c r="B44" s="7">
        <f>SUM(B12:B43)</f>
        <v>1</v>
      </c>
      <c r="C44" s="7">
        <f t="shared" ref="C44:T44" si="7">SUM(C12:C43)</f>
        <v>2</v>
      </c>
      <c r="D44" s="7">
        <f t="shared" si="7"/>
        <v>0</v>
      </c>
      <c r="E44" s="7">
        <f t="shared" si="7"/>
        <v>0</v>
      </c>
      <c r="F44" s="7">
        <f t="shared" si="7"/>
        <v>55</v>
      </c>
      <c r="G44" s="7">
        <f t="shared" si="7"/>
        <v>18</v>
      </c>
      <c r="H44" s="7">
        <f t="shared" si="7"/>
        <v>699.66721816694394</v>
      </c>
      <c r="I44" s="7">
        <f t="shared" si="7"/>
        <v>25</v>
      </c>
      <c r="J44" s="7">
        <f t="shared" si="7"/>
        <v>971.76002523186662</v>
      </c>
      <c r="K44" s="7">
        <f t="shared" si="7"/>
        <v>184</v>
      </c>
      <c r="L44" s="7">
        <f t="shared" si="7"/>
        <v>5520</v>
      </c>
      <c r="M44" s="7">
        <f t="shared" si="7"/>
        <v>12</v>
      </c>
      <c r="N44" s="7">
        <f t="shared" si="7"/>
        <v>360</v>
      </c>
      <c r="O44" s="7">
        <f t="shared" si="7"/>
        <v>1780</v>
      </c>
      <c r="P44" s="7">
        <f t="shared" si="7"/>
        <v>80100</v>
      </c>
      <c r="Q44" s="7">
        <f t="shared" si="7"/>
        <v>40</v>
      </c>
      <c r="R44" s="7">
        <f t="shared" si="7"/>
        <v>1800</v>
      </c>
      <c r="S44" s="7">
        <f t="shared" si="7"/>
        <v>85</v>
      </c>
      <c r="T44" s="7">
        <f t="shared" si="7"/>
        <v>4615.3999999999996</v>
      </c>
      <c r="U44" s="7">
        <f t="shared" ref="U44" si="8">SUM(U12:U43)</f>
        <v>0</v>
      </c>
      <c r="X44">
        <v>18</v>
      </c>
      <c r="Y44">
        <v>12</v>
      </c>
    </row>
  </sheetData>
  <sortState ref="A5:K775">
    <sortCondition ref="A5:A775"/>
  </sortState>
  <mergeCells count="35">
    <mergeCell ref="S38:T38"/>
    <mergeCell ref="K8:N8"/>
    <mergeCell ref="K9:L9"/>
    <mergeCell ref="M9:N9"/>
    <mergeCell ref="G9:H9"/>
    <mergeCell ref="I9:J9"/>
    <mergeCell ref="S26:T26"/>
    <mergeCell ref="O37:R37"/>
    <mergeCell ref="O9:P9"/>
    <mergeCell ref="G35:G36"/>
    <mergeCell ref="S37:T37"/>
    <mergeCell ref="S8:T9"/>
    <mergeCell ref="F8:J8"/>
    <mergeCell ref="A8:A10"/>
    <mergeCell ref="B8:B10"/>
    <mergeCell ref="C8:C10"/>
    <mergeCell ref="O8:R8"/>
    <mergeCell ref="Q9:R9"/>
    <mergeCell ref="F9:F10"/>
    <mergeCell ref="B7:T7"/>
    <mergeCell ref="F35:F36"/>
    <mergeCell ref="D8:E9"/>
    <mergeCell ref="O38:R38"/>
    <mergeCell ref="K41:N41"/>
    <mergeCell ref="O41:R41"/>
    <mergeCell ref="I35:I36"/>
    <mergeCell ref="J35:J36"/>
    <mergeCell ref="H35:H36"/>
    <mergeCell ref="A11:T11"/>
    <mergeCell ref="S41:T41"/>
    <mergeCell ref="F26:J26"/>
    <mergeCell ref="F37:J37"/>
    <mergeCell ref="F38:J38"/>
    <mergeCell ref="F41:J41"/>
    <mergeCell ref="K38:N38"/>
  </mergeCells>
  <conditionalFormatting sqref="L12:N25 L42:N43 L39:N39 N40 L27:N37">
    <cfRule type="cellIs" dxfId="2" priority="440" operator="equal">
      <formula>0</formula>
    </cfRule>
  </conditionalFormatting>
  <conditionalFormatting sqref="T12:T25 T27:T36 T39:T40 T42:T43 H40:J40 L42:N43 L12:N37 J39 N40 L39:N39 H42:J43 H39:H40 H27:J34 H12:J25">
    <cfRule type="cellIs" dxfId="1" priority="439" operator="equal">
      <formula>0</formula>
    </cfRule>
  </conditionalFormatting>
  <conditionalFormatting sqref="F35:F36 F43:F1048576 G27:J36 G39:J40 L39:N40 P39:R40 G42:J1048576 L42:N1048576 P42:R1048576 O39:O1048576 K39:K1048576 S11:T1048576 C44:U44 F11 P11:R36 G11:J25 K11:O37 C11:E1048576 C8:E8 G10:H10 I9:J10 K8:T10 B1:B6 B8:B1048576">
    <cfRule type="cellIs" dxfId="0" priority="6" operator="equal">
      <formula>0</formula>
    </cfRule>
  </conditionalFormatting>
  <printOptions horizontalCentered="1"/>
  <pageMargins left="0" right="0" top="0" bottom="0.39370078740157483" header="0.19685039370078741" footer="0.19685039370078741"/>
  <pageSetup paperSize="9" scale="62" fitToWidth="5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Blavutskaya_yus</dc:creator>
  <cp:lastModifiedBy>Григорьева Евгения Викторовна</cp:lastModifiedBy>
  <cp:lastPrinted>2024-02-01T05:20:39Z</cp:lastPrinted>
  <dcterms:created xsi:type="dcterms:W3CDTF">2023-11-30T09:03:00Z</dcterms:created>
  <dcterms:modified xsi:type="dcterms:W3CDTF">2024-02-01T11:15:16Z</dcterms:modified>
</cp:coreProperties>
</file>